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i-dec 202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<sst xmlns="http://schemas.openxmlformats.org/spreadsheetml/2006/main" count="42" uniqueCount="40">
  <si>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Nr</t>
  </si>
  <si>
    <t>Furnizori</t>
  </si>
  <si>
    <t>resurse umane</t>
  </si>
  <si>
    <t>CMI Dr. Dabija Maria</t>
  </si>
  <si>
    <t>TOTAL</t>
  </si>
  <si>
    <t>Nr. puncte</t>
  </si>
  <si>
    <t>Fond alocat</t>
  </si>
  <si>
    <t>resurse tehnice</t>
  </si>
  <si>
    <t>punctaj resurse tehnice</t>
  </si>
  <si>
    <t>val punctului resurse tehnice</t>
  </si>
  <si>
    <t>punctaj resurse umane</t>
  </si>
  <si>
    <t>val punctului resurse umane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</si>
  <si>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</si>
  <si>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</si>
  <si>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</si>
  <si>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</si>
  <si>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</si>
  <si>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</si>
  <si>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</si>
  <si>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</si>
  <si>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50% suma resurse tehnice</t>
  </si>
  <si>
    <t>50% suma resurse umane</t>
  </si>
  <si>
    <t>C.A.S. MUREȘ</t>
  </si>
  <si>
    <t>Spit. Cl. Jud. de Urgență</t>
  </si>
  <si>
    <t>Spit.Or. Dr. Valer Russu Luduș</t>
  </si>
  <si>
    <t>Fundația Rheum- Care</t>
  </si>
  <si>
    <t xml:space="preserve">Punctaj resurse tehnice </t>
  </si>
  <si>
    <t>RECUPERARE REABILITARE  ÎN AMBULATOR</t>
  </si>
  <si>
    <t>SERVICIUL Decontare Servicii Medicale</t>
  </si>
  <si>
    <t>,</t>
  </si>
  <si>
    <t>SC Dr. Szasz  Rehab Center SRL</t>
  </si>
  <si>
    <t>SC Cabinet Medical Salinele Roman SRL</t>
  </si>
  <si>
    <t>Anexa 2</t>
  </si>
  <si>
    <t>SC Psychombiomed Center SRL</t>
  </si>
  <si>
    <t>SC Procardia Health SRL</t>
  </si>
  <si>
    <t>Alocare buget pentru perioada noiembrie-decembrie  2021</t>
  </si>
  <si>
    <t>Total suma  noi-decembrie 2021</t>
  </si>
  <si>
    <t>CA aprobat 5.333.000,00 lei</t>
  </si>
  <si>
    <t>Adresa CNAS P8239/21.09.2021</t>
  </si>
  <si>
    <t xml:space="preserve">  pentru Recuperare 298.864,16 lei(50% resurse tehnice=149.432,08 lei,50% resurse umane =149.432,08 lei)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</si>
</sst>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_(* #,##0.0000_);_(* \(#,##0.0000\);_(* &quot;-&quot;????_);_(@_)"/>
    <numFmt numFmtId="193" formatCode="_(* #,##0.00000_);_(* \(#,##0.00000\);_(* &quot;-&quot;????_);_(@_)"/>
    <numFmt numFmtId="194" formatCode="_(* #,##0.000_);_(* \(#,##0.000\);_(* &quot;-&quot;????_);_(@_)"/>
    <numFmt numFmtId="195" formatCode="_(* #,##0.00_);_(* \(#,##0.00\);_(* &quot;-&quot;????_);_(@_)"/>
    <numFmt numFmtId="196" formatCode="0.000000000"/>
    <numFmt numFmtId="197" formatCode="0.00000000"/>
    <numFmt numFmtId="198" formatCode="0.0000000"/>
    <numFmt numFmtId="199" formatCode="0.0"/>
    <numFmt numFmtId="200" formatCode="_(* #,##0.00000_);_(* \(#,##0.00000\);_(* &quot;-&quot;??_);_(@_)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\ _l_e_i_-;\-* #,##0.0000\ _l_e_i_-;_-* &quot;-&quot;????\ _l_e_i_-;_-@_-"/>
    <numFmt numFmtId="207" formatCode="0.0000000000"/>
    <numFmt numFmtId="208" formatCode="_-* #,##0.000\ _l_e_i_-;\-* #,##0.000\ _l_e_i_-;_-* &quot;-&quot;??\ _l_e_i_-;_-@_-"/>
    <numFmt numFmtId="209" formatCode="_-* #,##0.0000\ _l_e_i_-;\-* #,##0.0000\ _l_e_i_-;_-* &quot;-&quot;??\ _l_e_i_-;_-@_-"/>
    <numFmt numFmtId="210" formatCode="_-* #,##0.00000\ _l_e_i_-;\-* #,##0.00000\ _l_e_i_-;_-* &quot;-&quot;??\ _l_e_i_-;_-@_-"/>
    <numFmt numFmtId="211" formatCode="_-* #,##0.000000\ _l_e_i_-;\-* #,##0.000000\ _l_e_i_-;_-* &quot;-&quot;??\ _l_e_i_-;_-@_-"/>
    <numFmt numFmtId="212" formatCode="_-* #,##0.0000000\ _l_e_i_-;\-* #,##0.0000000\ _l_e_i_-;_-* &quot;-&quot;??\ _l_e_i_-;_-@_-"/>
    <numFmt numFmtId="213" formatCode="_-* #,##0.00000000\ _l_e_i_-;\-* #,##0.00000000\ _l_e_i_-;_-* &quot;-&quot;??\ _l_e_i_-;_-@_-"/>
    <numFmt numFmtId="214" formatCode="_-* #,##0.00000000\ _l_e_i_-;\-* #,##0.00000000\ _l_e_i_-;_-* &quot;-&quot;????????\ _l_e_i_-;_-@_-"/>
    <numFmt numFmtId="215" formatCode="0.00000000000"/>
    <numFmt numFmtId="216" formatCode="0.000000000000"/>
    <numFmt numFmtId="217" formatCode="0.0000000000000"/>
    <numFmt numFmtId="218" formatCode="0.00000000000000"/>
    <numFmt numFmtId="219" formatCode="#,##0.00_);\(#,##0.00\)"/>
    <numFmt numFmtId="220" formatCode="_(* #,##0.00_);_(* \(#,##0.00\);_(* &quot;-&quot;_);_(@_)"/>
    <numFmt numFmtId="221" formatCode="[$-809]dd\ mmmm\ 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79" fontId="0" fillId="0" borderId="0" xfId="42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13" fontId="0" fillId="0" borderId="0" xfId="0" applyNumberFormat="1" applyAlignment="1">
      <alignment/>
    </xf>
    <xf numFmtId="214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/>
    </xf>
    <xf numFmtId="179" fontId="7" fillId="0" borderId="16" xfId="42" applyFont="1" applyFill="1" applyBorder="1" applyAlignment="1">
      <alignment/>
    </xf>
    <xf numFmtId="2" fontId="7" fillId="33" borderId="16" xfId="0" applyNumberFormat="1" applyFont="1" applyFill="1" applyBorder="1" applyAlignment="1">
      <alignment/>
    </xf>
    <xf numFmtId="2" fontId="7" fillId="33" borderId="16" xfId="42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33" borderId="18" xfId="0" applyFont="1" applyFill="1" applyBorder="1" applyAlignment="1">
      <alignment/>
    </xf>
    <xf numFmtId="0" fontId="7" fillId="0" borderId="20" xfId="0" applyFont="1" applyBorder="1" applyAlignment="1">
      <alignment/>
    </xf>
    <xf numFmtId="179" fontId="9" fillId="33" borderId="16" xfId="42" applyNumberFormat="1" applyFont="1" applyFill="1" applyBorder="1" applyAlignment="1">
      <alignment/>
    </xf>
    <xf numFmtId="179" fontId="9" fillId="33" borderId="16" xfId="42" applyFont="1" applyFill="1" applyBorder="1" applyAlignment="1">
      <alignment/>
    </xf>
    <xf numFmtId="179" fontId="7" fillId="33" borderId="16" xfId="42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179" fontId="7" fillId="33" borderId="1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79" fontId="6" fillId="34" borderId="0" xfId="42" applyFont="1" applyFill="1" applyBorder="1" applyAlignment="1">
      <alignment/>
    </xf>
    <xf numFmtId="179" fontId="6" fillId="34" borderId="0" xfId="0" applyNumberFormat="1" applyFont="1" applyFill="1" applyBorder="1" applyAlignment="1">
      <alignment/>
    </xf>
    <xf numFmtId="179" fontId="9" fillId="0" borderId="0" xfId="42" applyFont="1" applyAlignment="1">
      <alignment/>
    </xf>
    <xf numFmtId="171" fontId="9" fillId="0" borderId="0" xfId="0" applyNumberFormat="1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9" fontId="9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179" fontId="10" fillId="0" borderId="10" xfId="42" applyFont="1" applyFill="1" applyBorder="1" applyAlignment="1">
      <alignment/>
    </xf>
    <xf numFmtId="0" fontId="11" fillId="0" borderId="18" xfId="0" applyFont="1" applyBorder="1" applyAlignment="1">
      <alignment/>
    </xf>
    <xf numFmtId="179" fontId="11" fillId="0" borderId="18" xfId="42" applyFont="1" applyBorder="1" applyAlignment="1">
      <alignment/>
    </xf>
    <xf numFmtId="9" fontId="11" fillId="0" borderId="11" xfId="0" applyNumberFormat="1" applyFont="1" applyBorder="1" applyAlignment="1">
      <alignment/>
    </xf>
    <xf numFmtId="2" fontId="11" fillId="0" borderId="11" xfId="42" applyNumberFormat="1" applyFont="1" applyBorder="1" applyAlignment="1">
      <alignment/>
    </xf>
    <xf numFmtId="0" fontId="11" fillId="0" borderId="0" xfId="0" applyFont="1" applyAlignment="1">
      <alignment/>
    </xf>
    <xf numFmtId="179" fontId="11" fillId="0" borderId="0" xfId="42" applyFont="1" applyAlignment="1">
      <alignment/>
    </xf>
    <xf numFmtId="0" fontId="5" fillId="0" borderId="0" xfId="0" applyFont="1" applyBorder="1" applyAlignment="1">
      <alignment/>
    </xf>
    <xf numFmtId="2" fontId="7" fillId="35" borderId="16" xfId="0" applyNumberFormat="1" applyFont="1" applyFill="1" applyBorder="1" applyAlignment="1">
      <alignment/>
    </xf>
    <xf numFmtId="179" fontId="7" fillId="35" borderId="16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11.28125" style="0" customWidth="1"/>
    <col min="4" max="4" width="13.00390625" style="0" customWidth="1"/>
    <col min="5" max="5" width="11.140625" style="0" customWidth="1"/>
    <col min="6" max="6" width="15.57421875" style="0" customWidth="1"/>
    <col min="7" max="7" width="14.57421875" style="0" customWidth="1"/>
    <col min="8" max="8" width="11.28125" style="0" customWidth="1"/>
    <col min="9" max="9" width="21.8515625" style="0" customWidth="1"/>
    <col min="10" max="10" width="14.421875" style="0" customWidth="1"/>
    <col min="11" max="11" width="19.00390625" style="0" bestFit="1" customWidth="1"/>
    <col min="12" max="12" width="9.28125" style="0" bestFit="1" customWidth="1"/>
    <col min="13" max="13" width="9.140625" style="0" customWidth="1"/>
    <col min="14" max="14" width="11.28125" style="0" customWidth="1"/>
  </cols>
  <sheetData>
    <row r="1" spans="2:10" ht="12.75">
      <c r="B1" s="38" t="s">
        <v>22</v>
      </c>
      <c r="C1" s="38"/>
      <c r="D1" s="38"/>
      <c r="E1" s="39"/>
      <c r="F1" s="39"/>
      <c r="G1" s="39"/>
      <c r="H1" s="39"/>
      <c r="I1" s="40"/>
      <c r="J1" s="39"/>
    </row>
    <row r="2" spans="2:10" ht="12.75">
      <c r="B2" s="38" t="s">
        <v>28</v>
      </c>
      <c r="C2" s="38"/>
      <c r="D2" s="38"/>
      <c r="E2" s="39"/>
      <c r="F2" s="39"/>
      <c r="G2" s="39"/>
      <c r="H2" s="39"/>
      <c r="I2" s="38"/>
      <c r="J2" s="39"/>
    </row>
    <row r="3" spans="2:10" ht="12.75">
      <c r="B3" s="38" t="s">
        <v>27</v>
      </c>
      <c r="C3" s="38"/>
      <c r="D3" s="38"/>
      <c r="E3" s="39"/>
      <c r="F3" s="39"/>
      <c r="G3" s="39"/>
      <c r="H3" s="39"/>
      <c r="I3" s="40"/>
      <c r="J3" s="39"/>
    </row>
    <row r="4" spans="2:10" ht="12.75">
      <c r="B4" s="38"/>
      <c r="C4" s="38"/>
      <c r="D4" s="38"/>
      <c r="E4" s="39"/>
      <c r="F4" s="39"/>
      <c r="G4" s="39"/>
      <c r="H4" s="39"/>
      <c r="I4" s="39"/>
      <c r="J4" s="39"/>
    </row>
    <row r="5" spans="2:10" ht="13.5" thickBot="1">
      <c r="B5" s="41" t="s">
        <v>35</v>
      </c>
      <c r="C5" s="39"/>
      <c r="D5" s="39"/>
      <c r="E5" s="39"/>
      <c r="F5" s="39"/>
      <c r="G5" s="42" t="s">
        <v>32</v>
      </c>
      <c r="H5" s="39"/>
      <c r="I5" s="39"/>
      <c r="J5" s="39"/>
    </row>
    <row r="6" spans="1:7" ht="38.25">
      <c r="A6" s="3"/>
      <c r="B6" s="27"/>
      <c r="C6" s="18" t="s">
        <v>26</v>
      </c>
      <c r="D6" s="19" t="s">
        <v>6</v>
      </c>
      <c r="E6" s="19" t="s">
        <v>5</v>
      </c>
      <c r="F6" s="20" t="s">
        <v>6</v>
      </c>
      <c r="G6" s="18" t="s">
        <v>36</v>
      </c>
    </row>
    <row r="7" spans="1:7" ht="26.25" thickBot="1">
      <c r="A7" s="4" t="s">
        <v>0</v>
      </c>
      <c r="B7" s="28" t="s">
        <v>1</v>
      </c>
      <c r="C7" s="29"/>
      <c r="D7" s="21" t="s">
        <v>7</v>
      </c>
      <c r="E7" s="21" t="s">
        <v>2</v>
      </c>
      <c r="F7" s="22" t="s">
        <v>2</v>
      </c>
      <c r="G7" s="23"/>
    </row>
    <row r="8" spans="1:14" ht="12.75">
      <c r="A8" s="11">
        <v>1</v>
      </c>
      <c r="B8" s="30" t="s">
        <v>23</v>
      </c>
      <c r="C8" s="24">
        <v>186</v>
      </c>
      <c r="D8" s="31">
        <f>C8*J14</f>
        <v>5263.974970218424</v>
      </c>
      <c r="E8" s="62">
        <v>414.37</v>
      </c>
      <c r="F8" s="32">
        <f>E8*J18</f>
        <v>23895.31587868684</v>
      </c>
      <c r="G8" s="33">
        <f aca="true" t="shared" si="0" ref="G8:G23">D8+F8</f>
        <v>29159.290848905264</v>
      </c>
      <c r="H8" s="2"/>
      <c r="N8" s="7"/>
    </row>
    <row r="9" spans="1:14" ht="12.75">
      <c r="A9" s="12">
        <v>2</v>
      </c>
      <c r="B9" s="34" t="s">
        <v>24</v>
      </c>
      <c r="C9" s="25">
        <v>170</v>
      </c>
      <c r="D9" s="31">
        <f>C9*J14</f>
        <v>4811.159919016839</v>
      </c>
      <c r="E9" s="62">
        <v>75</v>
      </c>
      <c r="F9" s="32">
        <f>E9*J18</f>
        <v>4324.996237424314</v>
      </c>
      <c r="G9" s="33">
        <f t="shared" si="0"/>
        <v>9136.156156441153</v>
      </c>
      <c r="H9" s="2"/>
      <c r="N9" s="7"/>
    </row>
    <row r="10" spans="1:14" ht="12.75">
      <c r="A10" s="12">
        <v>3</v>
      </c>
      <c r="B10" s="34" t="s">
        <v>3</v>
      </c>
      <c r="C10" s="25">
        <v>158</v>
      </c>
      <c r="D10" s="31">
        <f>C10*J14</f>
        <v>4471.54863061565</v>
      </c>
      <c r="E10" s="62">
        <v>74.35</v>
      </c>
      <c r="F10" s="32">
        <f>E10*J18</f>
        <v>4287.51293669997</v>
      </c>
      <c r="G10" s="33">
        <f t="shared" si="0"/>
        <v>8759.06156731562</v>
      </c>
      <c r="H10" s="2"/>
      <c r="N10" s="7"/>
    </row>
    <row r="11" spans="1:14" ht="13.5" thickBot="1">
      <c r="A11" s="12">
        <v>4</v>
      </c>
      <c r="B11" s="34" t="s">
        <v>15</v>
      </c>
      <c r="C11" s="25">
        <v>87.14</v>
      </c>
      <c r="D11" s="31">
        <f>C11*J14</f>
        <v>2466.1439726066315</v>
      </c>
      <c r="E11" s="62">
        <v>71.42</v>
      </c>
      <c r="F11" s="32">
        <f>E11*J18</f>
        <v>4118.549750357927</v>
      </c>
      <c r="G11" s="33">
        <f t="shared" si="0"/>
        <v>6584.693722964559</v>
      </c>
      <c r="H11" s="2"/>
      <c r="I11" s="6"/>
      <c r="J11" s="6"/>
      <c r="N11" s="7"/>
    </row>
    <row r="12" spans="1:14" ht="12.75">
      <c r="A12" s="12">
        <v>5</v>
      </c>
      <c r="B12" s="34" t="s">
        <v>16</v>
      </c>
      <c r="C12" s="26">
        <v>100</v>
      </c>
      <c r="D12" s="31">
        <f>C12*J14</f>
        <v>2830.094070009905</v>
      </c>
      <c r="E12" s="62">
        <v>108.26</v>
      </c>
      <c r="F12" s="32">
        <f>E12*J18</f>
        <v>6242.98790218075</v>
      </c>
      <c r="G12" s="33">
        <f t="shared" si="0"/>
        <v>9073.081972190656</v>
      </c>
      <c r="H12" s="2"/>
      <c r="I12" s="53" t="s">
        <v>20</v>
      </c>
      <c r="J12" s="54">
        <v>149432.08</v>
      </c>
      <c r="K12" s="15"/>
      <c r="N12" s="7"/>
    </row>
    <row r="13" spans="1:14" ht="12.75">
      <c r="A13" s="11">
        <v>6</v>
      </c>
      <c r="B13" s="34" t="s">
        <v>25</v>
      </c>
      <c r="C13" s="25">
        <v>232.44</v>
      </c>
      <c r="D13" s="31">
        <f>C13*J14</f>
        <v>6578.270656331023</v>
      </c>
      <c r="E13" s="62">
        <v>163.84</v>
      </c>
      <c r="F13" s="32">
        <f>E13*J18</f>
        <v>9448.098447194661</v>
      </c>
      <c r="G13" s="33">
        <f t="shared" si="0"/>
        <v>16026.369103525685</v>
      </c>
      <c r="H13" s="2"/>
      <c r="I13" s="55" t="s">
        <v>8</v>
      </c>
      <c r="J13" s="56">
        <v>5280.11</v>
      </c>
      <c r="K13" s="14"/>
      <c r="N13" s="7"/>
    </row>
    <row r="14" spans="1:14" ht="13.5" thickBot="1">
      <c r="A14" s="12">
        <v>7</v>
      </c>
      <c r="B14" s="34" t="s">
        <v>14</v>
      </c>
      <c r="C14" s="25">
        <v>48</v>
      </c>
      <c r="D14" s="31">
        <f>C14*J14</f>
        <v>1358.4451536047545</v>
      </c>
      <c r="E14" s="62">
        <v>83.42</v>
      </c>
      <c r="F14" s="32">
        <f>E14*J18</f>
        <v>4810.549148345817</v>
      </c>
      <c r="G14" s="33">
        <f t="shared" si="0"/>
        <v>6168.994301950572</v>
      </c>
      <c r="H14" s="2"/>
      <c r="I14" s="57" t="s">
        <v>9</v>
      </c>
      <c r="J14" s="58">
        <f>J12/J13</f>
        <v>28.30094070009905</v>
      </c>
      <c r="N14" s="7"/>
    </row>
    <row r="15" spans="1:14" ht="13.5" thickBot="1">
      <c r="A15" s="12">
        <v>8</v>
      </c>
      <c r="B15" s="34" t="s">
        <v>17</v>
      </c>
      <c r="C15" s="25">
        <v>281</v>
      </c>
      <c r="D15" s="31">
        <f>C15*J14</f>
        <v>7952.5643367278335</v>
      </c>
      <c r="E15" s="62">
        <v>147.04</v>
      </c>
      <c r="F15" s="32">
        <f>E15*J18</f>
        <v>8479.299290011615</v>
      </c>
      <c r="G15" s="33">
        <f t="shared" si="0"/>
        <v>16431.863626739447</v>
      </c>
      <c r="H15" s="2"/>
      <c r="I15" s="59"/>
      <c r="J15" s="60"/>
      <c r="L15" s="7"/>
      <c r="N15" s="7"/>
    </row>
    <row r="16" spans="1:14" ht="12.75">
      <c r="A16" s="12">
        <v>9</v>
      </c>
      <c r="B16" s="34" t="s">
        <v>13</v>
      </c>
      <c r="C16" s="25">
        <v>410</v>
      </c>
      <c r="D16" s="31">
        <f>C16*J14</f>
        <v>11603.38568704061</v>
      </c>
      <c r="E16" s="62">
        <v>271.98</v>
      </c>
      <c r="F16" s="32">
        <f>E16*J18</f>
        <v>15684.166355395533</v>
      </c>
      <c r="G16" s="33">
        <f t="shared" si="0"/>
        <v>27287.552042436146</v>
      </c>
      <c r="H16" s="2"/>
      <c r="I16" s="53" t="s">
        <v>21</v>
      </c>
      <c r="J16" s="54">
        <v>149432.08</v>
      </c>
      <c r="N16" s="7"/>
    </row>
    <row r="17" spans="1:14" ht="12.75">
      <c r="A17" s="12">
        <v>10</v>
      </c>
      <c r="B17" s="35" t="s">
        <v>12</v>
      </c>
      <c r="C17" s="25">
        <v>995</v>
      </c>
      <c r="D17" s="31">
        <f>C17*J14</f>
        <v>28159.435996598557</v>
      </c>
      <c r="E17" s="62">
        <v>261.11</v>
      </c>
      <c r="F17" s="32">
        <f>E17*J18</f>
        <v>15057.330234051504</v>
      </c>
      <c r="G17" s="33">
        <f t="shared" si="0"/>
        <v>43216.76623065006</v>
      </c>
      <c r="H17" s="2"/>
      <c r="I17" s="55" t="s">
        <v>10</v>
      </c>
      <c r="J17" s="56">
        <v>2591.31</v>
      </c>
      <c r="N17" s="7"/>
    </row>
    <row r="18" spans="1:14" ht="13.5" thickBot="1">
      <c r="A18" s="11">
        <v>11</v>
      </c>
      <c r="B18" s="35" t="s">
        <v>18</v>
      </c>
      <c r="C18" s="25">
        <v>110</v>
      </c>
      <c r="D18" s="31">
        <f>C18*J14</f>
        <v>3113.103477010896</v>
      </c>
      <c r="E18" s="62">
        <v>71.42</v>
      </c>
      <c r="F18" s="32">
        <f>E18*J18</f>
        <v>4118.549750357927</v>
      </c>
      <c r="G18" s="33">
        <f t="shared" si="0"/>
        <v>7231.653227368823</v>
      </c>
      <c r="H18" s="2"/>
      <c r="I18" s="57" t="s">
        <v>11</v>
      </c>
      <c r="J18" s="58">
        <f>J16/J17</f>
        <v>57.666616498990855</v>
      </c>
      <c r="N18" s="7"/>
    </row>
    <row r="19" spans="1:14" ht="12.75">
      <c r="A19" s="12">
        <v>12</v>
      </c>
      <c r="B19" s="35" t="s">
        <v>31</v>
      </c>
      <c r="C19" s="25">
        <v>123.81</v>
      </c>
      <c r="D19" s="31">
        <f>C19*J14</f>
        <v>3503.9394680792634</v>
      </c>
      <c r="E19" s="62">
        <v>88.6</v>
      </c>
      <c r="F19" s="32">
        <f>E19*J18</f>
        <v>5109.26222181059</v>
      </c>
      <c r="G19" s="33">
        <f t="shared" si="0"/>
        <v>8613.201689889853</v>
      </c>
      <c r="H19" s="2"/>
      <c r="J19" t="s">
        <v>29</v>
      </c>
      <c r="N19" s="7"/>
    </row>
    <row r="20" spans="1:14" ht="12.75">
      <c r="A20" s="12">
        <v>13</v>
      </c>
      <c r="B20" s="35" t="s">
        <v>19</v>
      </c>
      <c r="C20" s="25">
        <v>155</v>
      </c>
      <c r="D20" s="31">
        <f>C20*J14</f>
        <v>4386.645808515353</v>
      </c>
      <c r="E20" s="62">
        <v>86.28</v>
      </c>
      <c r="F20" s="32">
        <f>E20*J18</f>
        <v>4975.475671532931</v>
      </c>
      <c r="G20" s="33">
        <f t="shared" si="0"/>
        <v>9362.121480048285</v>
      </c>
      <c r="H20" s="2"/>
      <c r="N20" s="7"/>
    </row>
    <row r="21" spans="1:14" ht="12.75">
      <c r="A21" s="12">
        <v>14</v>
      </c>
      <c r="B21" s="34" t="s">
        <v>30</v>
      </c>
      <c r="C21" s="25">
        <v>1015</v>
      </c>
      <c r="D21" s="31">
        <f>C21*J14</f>
        <v>28725.45481060054</v>
      </c>
      <c r="E21" s="62">
        <v>295.1</v>
      </c>
      <c r="F21" s="32">
        <f>E21*J18</f>
        <v>17017.418528852202</v>
      </c>
      <c r="G21" s="33">
        <f t="shared" si="0"/>
        <v>45742.87333945274</v>
      </c>
      <c r="H21" s="2"/>
      <c r="N21" s="7"/>
    </row>
    <row r="22" spans="1:14" ht="12.75">
      <c r="A22" s="13">
        <v>15</v>
      </c>
      <c r="B22" s="35" t="s">
        <v>33</v>
      </c>
      <c r="C22" s="25">
        <v>455</v>
      </c>
      <c r="D22" s="31">
        <f>C22*J14</f>
        <v>12876.928018545068</v>
      </c>
      <c r="E22" s="63">
        <v>133.59</v>
      </c>
      <c r="F22" s="32">
        <f>E22*J18</f>
        <v>7703.683298100189</v>
      </c>
      <c r="G22" s="33">
        <f t="shared" si="0"/>
        <v>20580.611316645256</v>
      </c>
      <c r="H22" s="2"/>
      <c r="N22" s="7"/>
    </row>
    <row r="23" spans="1:8" ht="12.75">
      <c r="A23" s="17">
        <v>16</v>
      </c>
      <c r="B23" s="34" t="s">
        <v>34</v>
      </c>
      <c r="C23" s="25">
        <v>753.72</v>
      </c>
      <c r="D23" s="31">
        <f>C23*J14</f>
        <v>21330.985024478658</v>
      </c>
      <c r="E23" s="62">
        <v>245.53</v>
      </c>
      <c r="F23" s="32">
        <f>E23*J18</f>
        <v>14158.884348997224</v>
      </c>
      <c r="G23" s="33">
        <f t="shared" si="0"/>
        <v>35489.869373475885</v>
      </c>
      <c r="H23" s="2"/>
    </row>
    <row r="24" spans="1:8" ht="13.5" thickBot="1">
      <c r="A24" s="16"/>
      <c r="B24" s="36" t="s">
        <v>4</v>
      </c>
      <c r="C24" s="25">
        <f>SUM(C8:C23)</f>
        <v>5280.11</v>
      </c>
      <c r="D24" s="33">
        <f>SUM(D8:D23)</f>
        <v>149432.08</v>
      </c>
      <c r="E24" s="33">
        <f>SUM(E8:E23)</f>
        <v>2591.3100000000004</v>
      </c>
      <c r="F24" s="37">
        <f>SUM(F8:F23)</f>
        <v>149432.08</v>
      </c>
      <c r="G24" s="33">
        <f>SUM(G8:G23)</f>
        <v>298864.16000000003</v>
      </c>
      <c r="H24" s="2"/>
    </row>
    <row r="25" spans="1:9" ht="13.5" thickBot="1">
      <c r="A25" s="61"/>
      <c r="B25" s="43"/>
      <c r="C25" s="44"/>
      <c r="D25" s="44"/>
      <c r="E25" s="44"/>
      <c r="F25" s="45"/>
      <c r="G25" s="44"/>
      <c r="H25" s="46"/>
      <c r="I25" s="47"/>
    </row>
    <row r="26" spans="1:12" ht="12.75">
      <c r="A26" s="9"/>
      <c r="B26" s="48" t="s">
        <v>38</v>
      </c>
      <c r="C26" s="44"/>
      <c r="D26" s="44"/>
      <c r="E26" s="44"/>
      <c r="F26" s="45"/>
      <c r="G26" s="44"/>
      <c r="H26" s="39"/>
      <c r="I26" s="39"/>
      <c r="L26" s="10"/>
    </row>
    <row r="27" spans="1:12" ht="13.5" thickBot="1">
      <c r="A27" s="9"/>
      <c r="B27" s="49" t="s">
        <v>37</v>
      </c>
      <c r="C27" s="40"/>
      <c r="D27" s="50" t="s">
        <v>39</v>
      </c>
      <c r="E27" s="44"/>
      <c r="F27" s="45"/>
      <c r="G27" s="44"/>
      <c r="H27" s="39"/>
      <c r="I27" s="39"/>
      <c r="L27" s="10"/>
    </row>
    <row r="28" spans="1:12" ht="12.75">
      <c r="A28" s="5"/>
      <c r="B28" s="43"/>
      <c r="C28" s="40"/>
      <c r="D28" s="39"/>
      <c r="E28" s="39"/>
      <c r="F28" s="45"/>
      <c r="G28" s="44"/>
      <c r="H28" s="51"/>
      <c r="I28" s="39"/>
      <c r="L28" s="10"/>
    </row>
    <row r="29" spans="2:9" ht="13.5" customHeight="1">
      <c r="B29" s="40"/>
      <c r="C29" s="39"/>
      <c r="D29" s="52"/>
      <c r="E29" s="52"/>
      <c r="F29" s="38"/>
      <c r="G29" s="38"/>
      <c r="H29" s="39"/>
      <c r="I29" s="39"/>
    </row>
    <row r="30" spans="2:10" ht="12.75">
      <c r="B30" s="40"/>
      <c r="C30" s="39"/>
      <c r="D30" s="52"/>
      <c r="E30" s="52"/>
      <c r="F30" s="38"/>
      <c r="G30" s="38"/>
      <c r="H30" s="40"/>
      <c r="I30" s="40"/>
      <c r="J30" s="10"/>
    </row>
    <row r="31" spans="2:10" ht="12.75">
      <c r="B31" s="39"/>
      <c r="C31" s="39"/>
      <c r="D31" s="39"/>
      <c r="E31" s="39"/>
      <c r="F31" s="38"/>
      <c r="G31" s="38"/>
      <c r="H31" s="40"/>
      <c r="I31" s="40"/>
      <c r="J31" s="10"/>
    </row>
    <row r="32" spans="2:10" ht="12.75">
      <c r="B32" s="39"/>
      <c r="C32" s="38"/>
      <c r="D32" s="38"/>
      <c r="E32" s="39"/>
      <c r="F32" s="38"/>
      <c r="G32" s="38"/>
      <c r="H32" s="38"/>
      <c r="I32" s="38"/>
      <c r="J32" s="1"/>
    </row>
    <row r="33" spans="2:10" ht="12" customHeight="1">
      <c r="B33" s="39"/>
      <c r="C33" s="38"/>
      <c r="D33" s="38"/>
      <c r="E33" s="38"/>
      <c r="F33" s="39"/>
      <c r="G33" s="39"/>
      <c r="H33" s="38"/>
      <c r="I33" s="38"/>
      <c r="J33" s="1"/>
    </row>
    <row r="34" spans="2:9" ht="12.75">
      <c r="B34" s="38"/>
      <c r="C34" s="38"/>
      <c r="D34" s="38"/>
      <c r="E34" s="40"/>
      <c r="F34" s="38"/>
      <c r="G34" s="38"/>
      <c r="H34" s="39"/>
      <c r="I34" s="39"/>
    </row>
    <row r="35" spans="2:9" ht="12.75">
      <c r="B35" s="38"/>
      <c r="C35" s="38"/>
      <c r="D35" s="38"/>
      <c r="E35" s="40"/>
      <c r="F35" s="40"/>
      <c r="G35" s="40"/>
      <c r="H35" s="38"/>
      <c r="I35" s="38"/>
    </row>
    <row r="36" spans="2:9" ht="12.75">
      <c r="B36" s="38"/>
      <c r="C36" s="38"/>
      <c r="D36" s="38"/>
      <c r="E36" s="38"/>
      <c r="F36" s="40"/>
      <c r="G36" s="40"/>
      <c r="H36" s="39"/>
      <c r="I36" s="39"/>
    </row>
    <row r="37" spans="2:10" ht="12.75">
      <c r="B37" s="39"/>
      <c r="C37" s="39"/>
      <c r="D37" s="39"/>
      <c r="E37" s="39"/>
      <c r="F37" s="39"/>
      <c r="G37" s="39"/>
      <c r="H37" s="38"/>
      <c r="I37" s="39"/>
      <c r="J37" s="8"/>
    </row>
    <row r="38" spans="2:10" ht="12.75">
      <c r="B38" s="39"/>
      <c r="C38" s="39"/>
      <c r="D38" s="39"/>
      <c r="E38" s="39"/>
      <c r="F38" s="39"/>
      <c r="G38" s="39"/>
      <c r="H38" s="39"/>
      <c r="I38" s="39"/>
      <c r="J38" s="8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Suciu Alexandra</dc:creator>
  <cp:keywords/>
  <dc:description/>
  <cp:lastModifiedBy>suciu.alexandra</cp:lastModifiedBy>
  <cp:lastPrinted>2021-10-28T11:37:54Z</cp:lastPrinted>
  <dcterms:created xsi:type="dcterms:W3CDTF">1996-10-14T23:33:28Z</dcterms:created>
  <dcterms:modified xsi:type="dcterms:W3CDTF">2021-10-29T08:29:10Z</dcterms:modified>
  <cp:category/>
  <cp:version/>
  <cp:contentType/>
  <cp:contentStatus/>
</cp:coreProperties>
</file>